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52" tabRatio="791" activeTab="2"/>
  </bookViews>
  <sheets>
    <sheet name="Záradék" sheetId="1" r:id="rId1"/>
    <sheet name="Összesítő" sheetId="2" r:id="rId2"/>
    <sheet name="Írtás, föld- és sziklamunka" sheetId="3" r:id="rId3"/>
    <sheet name="Útburkolatalap és makadám" sheetId="4" r:id="rId4"/>
    <sheet name="Bitumenes alap és makadám" sheetId="5" r:id="rId5"/>
  </sheets>
  <definedNames>
    <definedName name="_xlnm.Print_Area" localSheetId="4">'Bitumenes alap és makadám'!$A$1:$I$6</definedName>
    <definedName name="_xlnm.Print_Area" localSheetId="2">'Írtás, föld- és sziklamunka'!$A$1:$I$14</definedName>
    <definedName name="_xlnm.Print_Area" localSheetId="3">'Útburkolatalap és makadám'!$A$1:$I$8</definedName>
    <definedName name="_xlnm.Print_Area" localSheetId="0">'Záradék'!$A$1:$D$28</definedName>
  </definedNames>
  <calcPr fullCalcOnLoad="1"/>
</workbook>
</file>

<file path=xl/sharedStrings.xml><?xml version="1.0" encoding="utf-8"?>
<sst xmlns="http://schemas.openxmlformats.org/spreadsheetml/2006/main" count="99" uniqueCount="62">
  <si>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</si>
  <si>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</si>
  <si>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</si>
  <si>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</si>
  <si>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</si>
  <si>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</si>
  <si>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</si>
  <si>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</si>
  <si>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</si>
  <si>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</si>
  <si>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</si>
  <si>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</si>
  <si>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</si>
  <si>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m2</t>
  </si>
  <si>
    <t>m3</t>
  </si>
  <si>
    <t>Irtás, föld- és sziklamunka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</si>
  <si>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</si>
  <si>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</si>
  <si>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</si>
  <si>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</si>
  <si>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</si>
  <si>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</si>
  <si>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</si>
  <si>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</si>
  <si>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</si>
  <si>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Aláírás</t>
  </si>
  <si>
    <t>Összesen</t>
  </si>
  <si>
    <t>Cím : 4562 Vaja,</t>
  </si>
  <si>
    <t>Damjanich u. 71.</t>
  </si>
  <si>
    <t>Beruházó : Vaja Város Önkormányzata</t>
  </si>
  <si>
    <t>Vaja Város belterületi utak aszfaltozási munkái.</t>
  </si>
  <si>
    <t>1. Közvetlen önköltség összesen</t>
  </si>
  <si>
    <t>Tükörkészítés tömörítés nélkül,
sík felületen
gépi erővel,
kiegészítő kézi munkával
talajosztály: I-IV.</t>
  </si>
  <si>
    <t>21-004-5.1.1.1</t>
  </si>
  <si>
    <t>1.</t>
  </si>
  <si>
    <t>2.</t>
  </si>
  <si>
    <t>3.</t>
  </si>
  <si>
    <t>4.</t>
  </si>
  <si>
    <t>21-004-7.1</t>
  </si>
  <si>
    <t>Padka és elválasztó sáv készítése,
felületrendezés tömörítés nélkül,
helyszínről szállított anyagból, gépi erővel,
kiegészítő kézi munkával,
földanyagból</t>
  </si>
  <si>
    <t>21-008-3.1.1</t>
  </si>
  <si>
    <t>21-008-3.1.1-0000001</t>
  </si>
  <si>
    <t>Simító hengerlés
a földmű (tükör és padka) felületén,
gépi erővel,
3,0 m szélességig (tükör hengerlése)</t>
  </si>
  <si>
    <t>Simító hengerlés
a földmű (tükör és padka) felületén,
gépi erővel,
3,0 m szélességig (útalap behengerlése)</t>
  </si>
  <si>
    <t>Simító hengerlés
a földmű (tükör és padka) felületén,
gépi erővel,
3,0 m szélességig (padka hengerlése)</t>
  </si>
  <si>
    <t>5.</t>
  </si>
  <si>
    <t>21-008-3.1.1-0000002</t>
  </si>
  <si>
    <t>6.</t>
  </si>
  <si>
    <t>21-011-1.2.1</t>
  </si>
  <si>
    <t>Fejtett föld felrakása szállítóeszközre, géppel, elszállítása</t>
  </si>
  <si>
    <t>61-001-5.2</t>
  </si>
  <si>
    <t>Útpálya letakarítása, géppel</t>
  </si>
  <si>
    <t>Szórt alap készítése, egy rétegben,
15-25 cm vastagságban, 4 cm hézagkitöltéssel,
zúzottkőből vagy kohósalakkőből
Nemes zúzottkő, NZ 55/100 Bazalt-Középkő, Uzsa</t>
  </si>
  <si>
    <t>61-004-1.1-0110517</t>
  </si>
  <si>
    <t>61-004-1.1-0320051</t>
  </si>
  <si>
    <t>Profilozás M22 5 cm vastagságban zúzottkőből vagy kohósalakból</t>
  </si>
  <si>
    <t>63-102-1.31.2.3-0750206</t>
  </si>
  <si>
    <t>K63-001-0</t>
  </si>
  <si>
    <t>Útcsatlakozásoknál aszfalt vágás, bontás</t>
  </si>
  <si>
    <t>Fő- és mellékutak bitumenes burkolatának készítése,
hengerelt aszfalt kopóréteg készítése (AC), az alatta lévő réteg felületének előzetes letakarításával és bitumenes permetezéssel,
4 m szélességig,
AC 11 kopó aszfaltkeverékből, 35-55 mm vastagságban terítve
Kopóréteg AC11 kopó 50/70, AC11 kopó 70/100 típusú bitumennel, N igénybevételi kat. útszakaszok kopórétege, homokkal, zúzalékkal</t>
  </si>
  <si>
    <t>Útburkolatalap és makadámburkolat készítése</t>
  </si>
  <si>
    <t>Bitumenes alap és makadámburkolat készítése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</si>
</sst>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\ _F_t_-;\-* #,##0.0\ _F_t_-;_-* &quot;-&quot;??\ _F_t_-;_-@_-"/>
    <numFmt numFmtId="166" formatCode="_-* #,##0\ _F_t_-;\-* #,##0\ _F_t_-;_-* &quot;-&quot;??\ _F_t_-;_-@_-"/>
    <numFmt numFmtId="167" formatCode="#,##0.0"/>
    <numFmt numFmtId="168" formatCode="0.000"/>
    <numFmt numFmtId="16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8" fillId="0" borderId="11" xfId="0" applyFont="1" applyBorder="1" applyAlignment="1">
      <alignment vertical="top"/>
    </xf>
    <xf numFmtId="10" fontId="48" fillId="0" borderId="11" xfId="0" applyNumberFormat="1" applyFont="1" applyBorder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3" fontId="49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48" fillId="0" borderId="11" xfId="0" applyNumberFormat="1" applyFont="1" applyBorder="1" applyAlignment="1">
      <alignment horizontal="right" vertical="top"/>
    </xf>
    <xf numFmtId="3" fontId="48" fillId="0" borderId="11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6" fillId="33" borderId="0" xfId="0" applyFont="1" applyFill="1" applyAlignment="1">
      <alignment vertical="top" wrapText="1"/>
    </xf>
    <xf numFmtId="0" fontId="3" fillId="0" borderId="10" xfId="57" applyFont="1" applyBorder="1" applyAlignment="1">
      <alignment vertical="top" wrapText="1"/>
      <protection/>
    </xf>
    <xf numFmtId="0" fontId="4" fillId="0" borderId="0" xfId="57" applyFont="1" applyAlignment="1">
      <alignment vertical="top" wrapText="1"/>
      <protection/>
    </xf>
    <xf numFmtId="3" fontId="3" fillId="0" borderId="10" xfId="57" applyNumberFormat="1" applyFont="1" applyBorder="1" applyAlignment="1">
      <alignment vertical="top" wrapText="1"/>
      <protection/>
    </xf>
    <xf numFmtId="3" fontId="3" fillId="0" borderId="10" xfId="57" applyNumberFormat="1" applyFont="1" applyBorder="1" applyAlignment="1">
      <alignment horizontal="right" vertical="top" wrapText="1"/>
      <protection/>
    </xf>
    <xf numFmtId="3" fontId="3" fillId="0" borderId="0" xfId="57" applyNumberFormat="1" applyFont="1" applyAlignment="1">
      <alignment vertical="top" wrapText="1"/>
      <protection/>
    </xf>
    <xf numFmtId="3" fontId="4" fillId="0" borderId="0" xfId="57" applyNumberFormat="1" applyFont="1" applyAlignment="1">
      <alignment vertical="top" wrapText="1"/>
      <protection/>
    </xf>
    <xf numFmtId="4" fontId="47" fillId="0" borderId="10" xfId="0" applyNumberFormat="1" applyFont="1" applyBorder="1" applyAlignment="1">
      <alignment horizontal="right" vertical="top" wrapText="1"/>
    </xf>
    <xf numFmtId="0" fontId="46" fillId="0" borderId="0" xfId="0" applyFont="1" applyFill="1" applyAlignment="1">
      <alignment vertical="top" wrapText="1"/>
    </xf>
    <xf numFmtId="3" fontId="46" fillId="0" borderId="0" xfId="0" applyNumberFormat="1" applyFont="1" applyFill="1" applyAlignment="1">
      <alignment horizontal="right" vertical="top" wrapText="1"/>
    </xf>
    <xf numFmtId="0" fontId="46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49" fontId="46" fillId="0" borderId="0" xfId="0" applyNumberFormat="1" applyFont="1" applyFill="1" applyAlignment="1">
      <alignment vertical="top" wrapText="1"/>
    </xf>
    <xf numFmtId="4" fontId="46" fillId="0" borderId="0" xfId="0" applyNumberFormat="1" applyFont="1" applyFill="1" applyAlignment="1">
      <alignment horizontal="right" vertical="top" wrapText="1"/>
    </xf>
    <xf numFmtId="0" fontId="47" fillId="0" borderId="10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3" fontId="47" fillId="0" borderId="10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 horizontal="center" vertical="top"/>
    </xf>
    <xf numFmtId="3" fontId="48" fillId="0" borderId="12" xfId="0" applyNumberFormat="1" applyFont="1" applyBorder="1" applyAlignment="1">
      <alignment horizontal="center" vertical="top"/>
    </xf>
    <xf numFmtId="3" fontId="48" fillId="0" borderId="11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115" zoomScaleSheetLayoutView="115" zoomScalePageLayoutView="0" workbookViewId="0" topLeftCell="A1">
      <selection activeCell="C26" sqref="C26"/>
    </sheetView>
  </sheetViews>
  <sheetFormatPr defaultColWidth="9.140625" defaultRowHeight="15"/>
  <cols>
    <col min="1" max="1" width="36.421875" style="8" customWidth="1"/>
    <col min="2" max="2" width="10.7109375" style="8" customWidth="1"/>
    <col min="3" max="4" width="16.28125" style="16" customWidth="1"/>
    <col min="5" max="16384" width="9.140625" style="8" customWidth="1"/>
  </cols>
  <sheetData>
    <row r="1" spans="1:4" s="9" customFormat="1" ht="15">
      <c r="A1" s="22"/>
      <c r="B1" s="22"/>
      <c r="C1" s="22"/>
      <c r="D1" s="22"/>
    </row>
    <row r="2" spans="1:4" s="9" customFormat="1" ht="15">
      <c r="A2" s="14"/>
      <c r="B2" s="14"/>
      <c r="C2" s="15"/>
      <c r="D2" s="15"/>
    </row>
    <row r="3" spans="1:4" s="9" customFormat="1" ht="15">
      <c r="A3" s="23"/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9" spans="1:3" ht="15">
      <c r="A9" s="13" t="s">
        <v>29</v>
      </c>
      <c r="C9" s="16" t="s">
        <v>16</v>
      </c>
    </row>
    <row r="10" spans="1:3" ht="15">
      <c r="A10" s="13"/>
      <c r="C10" s="16" t="s">
        <v>16</v>
      </c>
    </row>
    <row r="11" ht="15">
      <c r="A11" s="13" t="s">
        <v>27</v>
      </c>
    </row>
    <row r="12" ht="15">
      <c r="A12" s="13" t="s">
        <v>28</v>
      </c>
    </row>
    <row r="13" ht="15">
      <c r="A13" s="8" t="s">
        <v>16</v>
      </c>
    </row>
    <row r="14" ht="15">
      <c r="A14" s="8" t="s">
        <v>16</v>
      </c>
    </row>
    <row r="15" ht="15">
      <c r="A15" s="8" t="s">
        <v>17</v>
      </c>
    </row>
    <row r="16" ht="15">
      <c r="A16" s="13" t="s">
        <v>30</v>
      </c>
    </row>
    <row r="17" ht="15">
      <c r="A17" s="13"/>
    </row>
    <row r="19" spans="1:4" ht="15">
      <c r="A19" s="41" t="s">
        <v>18</v>
      </c>
      <c r="B19" s="41"/>
      <c r="C19" s="41"/>
      <c r="D19" s="41"/>
    </row>
    <row r="20" spans="1:4" ht="15">
      <c r="A20" s="10" t="s">
        <v>19</v>
      </c>
      <c r="B20" s="10"/>
      <c r="C20" s="17" t="s">
        <v>20</v>
      </c>
      <c r="D20" s="17" t="s">
        <v>21</v>
      </c>
    </row>
    <row r="21" spans="1:4" ht="15">
      <c r="A21" s="10" t="s">
        <v>31</v>
      </c>
      <c r="B21" s="10"/>
      <c r="C21" s="18">
        <f>Összesítő!B5</f>
        <v>0</v>
      </c>
      <c r="D21" s="18">
        <f>Összesítő!C5</f>
        <v>0</v>
      </c>
    </row>
    <row r="22" spans="1:4" ht="15">
      <c r="A22" s="8" t="s">
        <v>22</v>
      </c>
      <c r="C22" s="42">
        <f>ROUND(C21+D21,0)</f>
        <v>0</v>
      </c>
      <c r="D22" s="42"/>
    </row>
    <row r="23" spans="1:4" ht="15">
      <c r="A23" s="10" t="s">
        <v>23</v>
      </c>
      <c r="B23" s="11">
        <v>0.27</v>
      </c>
      <c r="C23" s="43">
        <f>ROUND(C22*B23,0)</f>
        <v>0</v>
      </c>
      <c r="D23" s="43"/>
    </row>
    <row r="24" spans="1:4" ht="15">
      <c r="A24" s="10" t="s">
        <v>24</v>
      </c>
      <c r="B24" s="10"/>
      <c r="C24" s="44">
        <f>ROUND(C22+C23,0)</f>
        <v>0</v>
      </c>
      <c r="D24" s="44"/>
    </row>
    <row r="28" spans="2:3" ht="15">
      <c r="B28" s="45" t="s">
        <v>25</v>
      </c>
      <c r="C28" s="45"/>
    </row>
    <row r="30" ht="15">
      <c r="A30" s="12"/>
    </row>
    <row r="31" ht="15">
      <c r="A31" s="12"/>
    </row>
    <row r="32" ht="15">
      <c r="A32" s="12"/>
    </row>
  </sheetData>
  <sheetProtection/>
  <mergeCells count="5">
    <mergeCell ref="A19:D19"/>
    <mergeCell ref="C22:D22"/>
    <mergeCell ref="C23:D23"/>
    <mergeCell ref="C24:D24"/>
    <mergeCell ref="B28:C2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115" zoomScaleSheetLayoutView="115" zoomScalePageLayoutView="0" workbookViewId="0" topLeftCell="A1">
      <selection activeCell="B5" sqref="B5"/>
    </sheetView>
  </sheetViews>
  <sheetFormatPr defaultColWidth="9.140625" defaultRowHeight="15"/>
  <cols>
    <col min="1" max="1" width="36.421875" style="26" customWidth="1"/>
    <col min="2" max="3" width="20.7109375" style="30" customWidth="1"/>
    <col min="4" max="16384" width="9.140625" style="26" customWidth="1"/>
  </cols>
  <sheetData>
    <row r="1" spans="1:3" s="25" customFormat="1" ht="15">
      <c r="A1" s="25" t="s">
        <v>0</v>
      </c>
      <c r="B1" s="28" t="s">
        <v>1</v>
      </c>
      <c r="C1" s="28" t="s">
        <v>2</v>
      </c>
    </row>
    <row r="2" spans="1:3" ht="15">
      <c r="A2" s="26" t="s">
        <v>15</v>
      </c>
      <c r="B2" s="29">
        <f>'Írtás, föld- és sziklamunka'!H14</f>
        <v>0</v>
      </c>
      <c r="C2" s="29">
        <f>'Írtás, föld- és sziklamunka'!I14</f>
        <v>0</v>
      </c>
    </row>
    <row r="3" spans="1:3" ht="30.75">
      <c r="A3" s="26" t="s">
        <v>60</v>
      </c>
      <c r="B3" s="29">
        <f>'Útburkolatalap és makadám'!H8</f>
        <v>0</v>
      </c>
      <c r="C3" s="29">
        <f>'Útburkolatalap és makadám'!I8</f>
        <v>0</v>
      </c>
    </row>
    <row r="4" spans="1:3" ht="30.75">
      <c r="A4" s="26" t="s">
        <v>61</v>
      </c>
      <c r="B4" s="29">
        <f>'Bitumenes alap és makadám'!H6</f>
        <v>0</v>
      </c>
      <c r="C4" s="29">
        <f>'Bitumenes alap és makadám'!I6</f>
        <v>0</v>
      </c>
    </row>
    <row r="5" spans="1:3" s="25" customFormat="1" ht="15">
      <c r="A5" s="25" t="s">
        <v>26</v>
      </c>
      <c r="B5" s="27">
        <f>SUM(B2:B4)</f>
        <v>0</v>
      </c>
      <c r="C5" s="27">
        <f>SUM(C2:C4)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Roman,Félkövér"&amp;12Munkanem összesítő
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6.7109375" style="1" customWidth="1"/>
    <col min="4" max="4" width="7.8515625" style="21" bestFit="1" customWidth="1"/>
    <col min="5" max="5" width="6.7109375" style="1" customWidth="1"/>
    <col min="6" max="7" width="8.28125" style="20" customWidth="1"/>
    <col min="8" max="9" width="12.7109375" style="20" customWidth="1"/>
    <col min="10" max="16384" width="9.140625" style="1" customWidth="1"/>
  </cols>
  <sheetData>
    <row r="1" spans="1:9" s="4" customFormat="1" ht="26.25">
      <c r="A1" s="5" t="s">
        <v>3</v>
      </c>
      <c r="B1" s="3" t="s">
        <v>4</v>
      </c>
      <c r="C1" s="3" t="s">
        <v>5</v>
      </c>
      <c r="D1" s="31" t="s">
        <v>6</v>
      </c>
      <c r="E1" s="3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ht="66">
      <c r="A2" s="6" t="s">
        <v>34</v>
      </c>
      <c r="B2" s="1" t="s">
        <v>33</v>
      </c>
      <c r="C2" s="2" t="s">
        <v>32</v>
      </c>
      <c r="D2" s="21">
        <v>420</v>
      </c>
      <c r="E2" s="1" t="s">
        <v>13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4" spans="1:9" ht="66">
      <c r="A4" s="6" t="s">
        <v>35</v>
      </c>
      <c r="B4" s="1" t="s">
        <v>38</v>
      </c>
      <c r="C4" s="2" t="s">
        <v>39</v>
      </c>
      <c r="D4" s="21">
        <v>214.8</v>
      </c>
      <c r="E4" s="1" t="s">
        <v>14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5:8" ht="12.75">
      <c r="E5" s="32"/>
      <c r="F5" s="33"/>
      <c r="G5" s="33"/>
      <c r="H5" s="33"/>
    </row>
    <row r="6" spans="1:9" ht="52.5">
      <c r="A6" s="6" t="s">
        <v>36</v>
      </c>
      <c r="B6" s="1" t="s">
        <v>40</v>
      </c>
      <c r="C6" s="2" t="s">
        <v>42</v>
      </c>
      <c r="D6" s="21">
        <v>420</v>
      </c>
      <c r="E6" s="32" t="s">
        <v>13</v>
      </c>
      <c r="F6" s="33">
        <v>0</v>
      </c>
      <c r="G6" s="33">
        <v>0</v>
      </c>
      <c r="H6" s="33">
        <f>ROUND(D6*F6,0)</f>
        <v>0</v>
      </c>
      <c r="I6" s="20">
        <f>ROUND(D6*G6,0)</f>
        <v>0</v>
      </c>
    </row>
    <row r="7" spans="5:8" ht="12.75">
      <c r="E7" s="32"/>
      <c r="F7" s="33"/>
      <c r="G7" s="33"/>
      <c r="H7" s="33"/>
    </row>
    <row r="8" spans="1:9" ht="52.5">
      <c r="A8" s="6" t="s">
        <v>37</v>
      </c>
      <c r="B8" s="1" t="s">
        <v>41</v>
      </c>
      <c r="C8" s="36" t="s">
        <v>43</v>
      </c>
      <c r="D8" s="37">
        <v>4659</v>
      </c>
      <c r="E8" s="32" t="s">
        <v>13</v>
      </c>
      <c r="F8" s="33">
        <v>0</v>
      </c>
      <c r="G8" s="33">
        <v>0</v>
      </c>
      <c r="H8" s="33">
        <f>ROUND(D8*F8,0)</f>
        <v>0</v>
      </c>
      <c r="I8" s="20">
        <f>ROUND(D8*G8,0)</f>
        <v>0</v>
      </c>
    </row>
    <row r="9" spans="1:9" ht="12.75">
      <c r="A9" s="34"/>
      <c r="B9" s="35"/>
      <c r="C9" s="32"/>
      <c r="D9" s="37"/>
      <c r="E9" s="32"/>
      <c r="F9" s="33"/>
      <c r="G9" s="33"/>
      <c r="H9" s="33"/>
      <c r="I9" s="33"/>
    </row>
    <row r="10" spans="1:9" s="24" customFormat="1" ht="52.5">
      <c r="A10" s="34" t="s">
        <v>45</v>
      </c>
      <c r="B10" s="32" t="s">
        <v>46</v>
      </c>
      <c r="C10" s="36" t="s">
        <v>44</v>
      </c>
      <c r="D10" s="37">
        <v>2906</v>
      </c>
      <c r="E10" s="32" t="s">
        <v>13</v>
      </c>
      <c r="F10" s="33">
        <v>0</v>
      </c>
      <c r="G10" s="33">
        <v>0</v>
      </c>
      <c r="H10" s="33">
        <f>ROUND(D10*F10,0)</f>
        <v>0</v>
      </c>
      <c r="I10" s="33">
        <f>ROUND(D10*G10,0)</f>
        <v>0</v>
      </c>
    </row>
    <row r="11" spans="1:9" ht="12.75">
      <c r="A11" s="34"/>
      <c r="B11" s="32"/>
      <c r="C11" s="32"/>
      <c r="D11" s="37"/>
      <c r="E11" s="32"/>
      <c r="F11" s="33"/>
      <c r="G11" s="33"/>
      <c r="H11" s="33"/>
      <c r="I11" s="33"/>
    </row>
    <row r="12" spans="1:9" ht="26.25">
      <c r="A12" s="34" t="s">
        <v>47</v>
      </c>
      <c r="B12" s="32" t="s">
        <v>48</v>
      </c>
      <c r="C12" s="36" t="s">
        <v>49</v>
      </c>
      <c r="D12" s="37">
        <v>84</v>
      </c>
      <c r="E12" s="32" t="s">
        <v>14</v>
      </c>
      <c r="F12" s="33">
        <v>0</v>
      </c>
      <c r="G12" s="20">
        <v>0</v>
      </c>
      <c r="H12" s="20">
        <f>ROUND(D12*F12,0)</f>
        <v>0</v>
      </c>
      <c r="I12" s="20">
        <f>ROUND(D12*G12,0)</f>
        <v>0</v>
      </c>
    </row>
    <row r="14" spans="1:9" s="7" customFormat="1" ht="12.75">
      <c r="A14" s="5"/>
      <c r="B14" s="3"/>
      <c r="C14" s="3" t="s">
        <v>12</v>
      </c>
      <c r="D14" s="31"/>
      <c r="E14" s="3"/>
      <c r="F14" s="19"/>
      <c r="G14" s="19"/>
      <c r="H14" s="19">
        <f>+SUM(H2:H12)</f>
        <v>0</v>
      </c>
      <c r="I14" s="19">
        <f>+SUM(I2:I12)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3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SheetLayoutView="115" zoomScalePageLayoutView="0" workbookViewId="0" topLeftCell="A1">
      <selection activeCell="I8" sqref="I8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6.7109375" style="1" customWidth="1"/>
    <col min="4" max="4" width="7.140625" style="21" customWidth="1"/>
    <col min="5" max="5" width="6.7109375" style="1" customWidth="1"/>
    <col min="6" max="7" width="8.28125" style="20" customWidth="1"/>
    <col min="8" max="9" width="12.7109375" style="20" customWidth="1"/>
    <col min="10" max="16384" width="9.140625" style="1" customWidth="1"/>
  </cols>
  <sheetData>
    <row r="1" spans="1:9" s="4" customFormat="1" ht="26.25">
      <c r="A1" s="5" t="s">
        <v>3</v>
      </c>
      <c r="B1" s="3" t="s">
        <v>4</v>
      </c>
      <c r="C1" s="3" t="s">
        <v>5</v>
      </c>
      <c r="D1" s="31" t="s">
        <v>6</v>
      </c>
      <c r="E1" s="3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ht="26.25">
      <c r="A2" s="6" t="s">
        <v>34</v>
      </c>
      <c r="B2" s="1" t="s">
        <v>50</v>
      </c>
      <c r="C2" s="2" t="s">
        <v>51</v>
      </c>
      <c r="D2" s="21">
        <v>4659</v>
      </c>
      <c r="E2" s="1" t="s">
        <v>13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4" spans="1:9" ht="78.75">
      <c r="A4" s="6" t="s">
        <v>35</v>
      </c>
      <c r="B4" s="1" t="s">
        <v>53</v>
      </c>
      <c r="C4" s="2" t="s">
        <v>52</v>
      </c>
      <c r="D4" s="21">
        <v>261</v>
      </c>
      <c r="E4" s="1" t="s">
        <v>14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2:9" ht="12.75">
      <c r="B5" s="32"/>
      <c r="C5" s="32"/>
      <c r="D5" s="37"/>
      <c r="E5" s="32"/>
      <c r="F5" s="33"/>
      <c r="G5" s="33"/>
      <c r="H5" s="33"/>
      <c r="I5" s="33"/>
    </row>
    <row r="6" spans="1:9" ht="39">
      <c r="A6" s="6" t="s">
        <v>36</v>
      </c>
      <c r="B6" s="32" t="s">
        <v>54</v>
      </c>
      <c r="C6" s="36" t="s">
        <v>55</v>
      </c>
      <c r="D6" s="37">
        <v>4659</v>
      </c>
      <c r="E6" s="32" t="s">
        <v>13</v>
      </c>
      <c r="F6" s="33">
        <v>0</v>
      </c>
      <c r="G6" s="33">
        <v>0</v>
      </c>
      <c r="H6" s="33">
        <f>ROUND(D6*F6,0)</f>
        <v>0</v>
      </c>
      <c r="I6" s="33">
        <f>ROUND(D6*G6,0)</f>
        <v>0</v>
      </c>
    </row>
    <row r="7" spans="2:9" ht="12.75">
      <c r="B7" s="32"/>
      <c r="C7" s="32"/>
      <c r="D7" s="37"/>
      <c r="E7" s="32"/>
      <c r="F7" s="33"/>
      <c r="G7" s="33"/>
      <c r="H7" s="33"/>
      <c r="I7" s="33"/>
    </row>
    <row r="8" spans="1:9" s="7" customFormat="1" ht="12.75">
      <c r="A8" s="5"/>
      <c r="B8" s="38"/>
      <c r="C8" s="38" t="s">
        <v>12</v>
      </c>
      <c r="D8" s="39"/>
      <c r="E8" s="38"/>
      <c r="F8" s="40"/>
      <c r="G8" s="40"/>
      <c r="H8" s="40">
        <f>+SUM(H2:H6)</f>
        <v>0</v>
      </c>
      <c r="I8" s="40">
        <f>+SUM(I2:I6)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3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115" zoomScaleSheetLayoutView="115" zoomScalePageLayoutView="0" workbookViewId="0" topLeftCell="A1">
      <selection activeCell="H6" sqref="H6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6.7109375" style="1" customWidth="1"/>
    <col min="4" max="4" width="7.140625" style="21" customWidth="1"/>
    <col min="5" max="5" width="6.7109375" style="1" customWidth="1"/>
    <col min="6" max="7" width="8.28125" style="20" customWidth="1"/>
    <col min="8" max="9" width="12.7109375" style="20" customWidth="1"/>
    <col min="10" max="16384" width="9.140625" style="1" customWidth="1"/>
  </cols>
  <sheetData>
    <row r="1" spans="1:9" s="4" customFormat="1" ht="26.25">
      <c r="A1" s="5" t="s">
        <v>3</v>
      </c>
      <c r="B1" s="3" t="s">
        <v>4</v>
      </c>
      <c r="C1" s="3" t="s">
        <v>5</v>
      </c>
      <c r="D1" s="31" t="s">
        <v>6</v>
      </c>
      <c r="E1" s="3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ht="144.75" customHeight="1">
      <c r="A2" s="6" t="s">
        <v>34</v>
      </c>
      <c r="B2" s="1" t="s">
        <v>56</v>
      </c>
      <c r="C2" s="2" t="s">
        <v>59</v>
      </c>
      <c r="D2" s="21">
        <v>279.54</v>
      </c>
      <c r="E2" s="1" t="s">
        <v>14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4" spans="1:9" ht="26.25">
      <c r="A4" s="6" t="s">
        <v>35</v>
      </c>
      <c r="B4" s="1" t="s">
        <v>57</v>
      </c>
      <c r="C4" s="2" t="s">
        <v>58</v>
      </c>
      <c r="D4" s="21">
        <v>108</v>
      </c>
      <c r="E4" s="1" t="s">
        <v>13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6" spans="1:9" s="7" customFormat="1" ht="12.75">
      <c r="A6" s="5"/>
      <c r="B6" s="3"/>
      <c r="C6" s="3" t="s">
        <v>12</v>
      </c>
      <c r="D6" s="31"/>
      <c r="E6" s="3"/>
      <c r="F6" s="19"/>
      <c r="G6" s="19"/>
      <c r="H6" s="19">
        <f>+SUM(H2:H4)</f>
        <v>0</v>
      </c>
      <c r="I6" s="19">
        <f>+SUM(I2:I4)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3" r:id="rId1"/>
  <headerFooter>
    <oddHeader>&amp;L&amp;"Times New Roman CE,bold"&amp;10 Irtás, föld- és sziklamunka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Vilmos Skulteti</cp:lastModifiedBy>
  <dcterms:created xsi:type="dcterms:W3CDTF">2016-02-04T15:57:40Z</dcterms:created>
  <dcterms:modified xsi:type="dcterms:W3CDTF">2017-04-27T18:36:37Z</dcterms:modified>
  <cp:category/>
  <cp:version/>
  <cp:contentType/>
  <cp:contentStatus/>
</cp:coreProperties>
</file>